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32" sheetId="1" r:id="rId1"/>
  </sheets>
  <definedNames>
    <definedName name="_xlnm.Print_Titles" localSheetId="0">'R2021_32'!$1:$1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1" i="1" l="1"/>
  <c r="L43" i="1" s="1"/>
  <c r="K41" i="1"/>
  <c r="K43" i="1" s="1"/>
  <c r="J41" i="1"/>
  <c r="J43" i="1" s="1"/>
  <c r="I41" i="1"/>
  <c r="I43" i="1" s="1"/>
  <c r="H41" i="1"/>
  <c r="H43" i="1" s="1"/>
  <c r="L33" i="1"/>
  <c r="K33" i="1"/>
  <c r="J33" i="1"/>
  <c r="J35" i="1" s="1"/>
  <c r="J45" i="1" s="1"/>
  <c r="I33" i="1"/>
  <c r="I35" i="1" s="1"/>
  <c r="H33" i="1"/>
  <c r="L29" i="1"/>
  <c r="L35" i="1" s="1"/>
  <c r="K29" i="1"/>
  <c r="K35" i="1" s="1"/>
  <c r="J29" i="1"/>
  <c r="I29" i="1"/>
  <c r="H29" i="1"/>
  <c r="H35" i="1" s="1"/>
  <c r="J16" i="1"/>
  <c r="L14" i="1"/>
  <c r="K14" i="1"/>
  <c r="K46" i="1" s="1"/>
  <c r="J14" i="1"/>
  <c r="I14" i="1"/>
  <c r="I46" i="1" s="1"/>
  <c r="H14" i="1"/>
  <c r="H46" i="1" s="1"/>
  <c r="L46" i="1" l="1"/>
  <c r="K16" i="1"/>
  <c r="K45" i="1"/>
  <c r="H16" i="1"/>
  <c r="H45" i="1" s="1"/>
  <c r="J46" i="1"/>
  <c r="I16" i="1"/>
  <c r="I45" i="1" s="1"/>
  <c r="L16" i="1"/>
  <c r="L45" i="1" s="1"/>
</calcChain>
</file>

<file path=xl/sharedStrings.xml><?xml version="1.0" encoding="utf-8"?>
<sst xmlns="http://schemas.openxmlformats.org/spreadsheetml/2006/main" count="87" uniqueCount="46">
  <si>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</si>
  <si>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</si>
  <si>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</si>
  <si>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</si>
  <si>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</si>
  <si>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</si>
  <si>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</si>
  <si>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</si>
  <si>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</si>
  <si>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</si>
  <si>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</si>
  <si>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</si>
  <si>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</si>
  <si>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</si>
  <si>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</si>
  <si>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</si>
  <si>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Příjmy z pronájmu movitých věcí</t>
  </si>
  <si>
    <t>Provoz veřejné silniční dopravy</t>
  </si>
  <si>
    <t>Ost. přijaté vratky transf.</t>
  </si>
  <si>
    <t>Dopravní podnik měst Chomutova a Jirkova, a s</t>
  </si>
  <si>
    <t>Ostatní nedaňové příjmy j.n.</t>
  </si>
  <si>
    <t>Doprav.obslužnost veř.službami - linková</t>
  </si>
  <si>
    <t>Doprav.obslužnost veř.službami - smíšená</t>
  </si>
  <si>
    <t>Sport.zařízení ve vlastnictví obce</t>
  </si>
  <si>
    <t>Kultura a sport Chomutov, s r o</t>
  </si>
  <si>
    <t>Chomutov re:Kult z.o.</t>
  </si>
  <si>
    <t>Ost.čin. souvis. se službami pro obyv.</t>
  </si>
  <si>
    <t>Činnost místní správy</t>
  </si>
  <si>
    <t>Běžné příjmy</t>
  </si>
  <si>
    <t>Příjmy 32 - Obchodní společnosti</t>
  </si>
  <si>
    <t>Nákup ostatních služeb</t>
  </si>
  <si>
    <t>Neinv.transf.nefin.podnik.subjektům-PO</t>
  </si>
  <si>
    <t>Rok 2017</t>
  </si>
  <si>
    <t>Výdaje na dopravní územní obslužnost</t>
  </si>
  <si>
    <t>Chomutovská bytová, a s</t>
  </si>
  <si>
    <t>Ost.rozvoj bydlení a bytového hosp.</t>
  </si>
  <si>
    <t>Běžné výdaje</t>
  </si>
  <si>
    <t>Inv.transf. nefin. podnikatel. subj.-FO</t>
  </si>
  <si>
    <t>Kultura a sport Chomutov, s r o - investice</t>
  </si>
  <si>
    <t>Kapitálové výdaje</t>
  </si>
  <si>
    <t>Výdaje 32 - Obchodní společnosti</t>
  </si>
  <si>
    <t>Peněž.úč.nemaj. char.příj.a výd.vl.sekt.</t>
  </si>
  <si>
    <t>DPChJ - výnosy z finančního majetku</t>
  </si>
  <si>
    <t>DPChJ - služby peněžních ústavů</t>
  </si>
  <si>
    <t>Financování</t>
  </si>
  <si>
    <t>Financování 32 - Obchodní společnosti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</si>
</sst>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5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0070C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0" xfId="0" applyNumberFormat="1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Protection="1"/>
    <xf numFmtId="49" fontId="2" fillId="0" borderId="0" xfId="0" applyNumberFormat="1" applyFont="1" applyFill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3" fillId="0" borderId="0" xfId="0" applyNumberFormat="1" applyFont="1" applyProtection="1"/>
    <xf numFmtId="4" fontId="4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zoomScaleNormal="100" workbookViewId="0">
      <pane ySplit="1" topLeftCell="A2" activePane="bottomLeft" state="frozen"/>
      <selection pane="bottomLeft" activeCell="M32" sqref="M32"/>
    </sheetView>
  </sheetViews>
  <sheetFormatPr defaultColWidth="8.75" defaultRowHeight="12.75" x14ac:dyDescent="0.2"/>
  <cols>
    <col min="1" max="1" width="4.625" style="16" customWidth="1"/>
    <col min="2" max="2" width="4.375" style="16" customWidth="1"/>
    <col min="3" max="3" width="4.875" style="16" customWidth="1"/>
    <col min="4" max="4" width="8.5" style="16" customWidth="1"/>
    <col min="5" max="5" width="5.5" style="16" customWidth="1"/>
    <col min="6" max="6" width="4.875" style="16" customWidth="1"/>
    <col min="7" max="7" width="6.125" style="16" customWidth="1"/>
    <col min="8" max="11" width="11.5" style="17" customWidth="1"/>
    <col min="12" max="12" width="11.5" style="4" customWidth="1"/>
    <col min="13" max="13" width="33.75" style="18" customWidth="1"/>
    <col min="14" max="14" width="36.125" style="18" customWidth="1"/>
    <col min="15" max="15" width="33" style="18" customWidth="1"/>
    <col min="16" max="16" width="41.5" style="18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7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6"/>
      <c r="L2" s="19"/>
      <c r="M2" s="8"/>
      <c r="N2" s="8"/>
      <c r="O2" s="8"/>
      <c r="P2" s="8"/>
    </row>
    <row r="3" spans="1:16" x14ac:dyDescent="0.2">
      <c r="A3" s="9">
        <v>32</v>
      </c>
      <c r="B3" s="9">
        <v>2221</v>
      </c>
      <c r="C3" s="9">
        <v>2133</v>
      </c>
      <c r="D3" s="9"/>
      <c r="E3" s="9"/>
      <c r="F3" s="9"/>
      <c r="G3" s="9"/>
      <c r="H3" s="10">
        <v>5826.0774000000001</v>
      </c>
      <c r="I3" s="10">
        <v>5377.9175999999998</v>
      </c>
      <c r="J3" s="10">
        <v>0</v>
      </c>
      <c r="K3" s="11"/>
      <c r="L3" s="20"/>
      <c r="M3" s="12" t="s">
        <v>16</v>
      </c>
      <c r="N3" s="12"/>
      <c r="O3" s="12" t="s">
        <v>17</v>
      </c>
      <c r="P3" s="12"/>
    </row>
    <row r="4" spans="1:16" x14ac:dyDescent="0.2">
      <c r="A4" s="9">
        <v>32</v>
      </c>
      <c r="B4" s="9">
        <v>2221</v>
      </c>
      <c r="C4" s="9">
        <v>2229</v>
      </c>
      <c r="D4" s="9">
        <v>3201</v>
      </c>
      <c r="E4" s="9"/>
      <c r="F4" s="9"/>
      <c r="G4" s="9"/>
      <c r="H4" s="10"/>
      <c r="I4" s="10">
        <v>6467.09</v>
      </c>
      <c r="J4" s="10"/>
      <c r="K4" s="11"/>
      <c r="L4" s="20"/>
      <c r="M4" s="12" t="s">
        <v>18</v>
      </c>
      <c r="N4" s="12" t="s">
        <v>19</v>
      </c>
      <c r="O4" s="12" t="s">
        <v>17</v>
      </c>
      <c r="P4" s="12"/>
    </row>
    <row r="5" spans="1:16" x14ac:dyDescent="0.2">
      <c r="A5" s="9">
        <v>32</v>
      </c>
      <c r="B5" s="9">
        <v>2292</v>
      </c>
      <c r="C5" s="9">
        <v>2329</v>
      </c>
      <c r="D5" s="9"/>
      <c r="E5" s="9"/>
      <c r="F5" s="9"/>
      <c r="G5" s="9"/>
      <c r="H5" s="10">
        <v>1870.0967000000001</v>
      </c>
      <c r="I5" s="10">
        <v>1182.4986799999999</v>
      </c>
      <c r="J5" s="10"/>
      <c r="K5" s="11">
        <v>0</v>
      </c>
      <c r="L5" s="20"/>
      <c r="M5" s="12" t="s">
        <v>20</v>
      </c>
      <c r="N5" s="12"/>
      <c r="O5" s="12" t="s">
        <v>21</v>
      </c>
      <c r="P5" s="12"/>
    </row>
    <row r="6" spans="1:16" x14ac:dyDescent="0.2">
      <c r="A6" s="21">
        <v>32</v>
      </c>
      <c r="B6" s="21">
        <v>2295</v>
      </c>
      <c r="C6" s="21">
        <v>2133</v>
      </c>
      <c r="D6" s="21"/>
      <c r="E6" s="21"/>
      <c r="F6" s="21"/>
      <c r="G6" s="21"/>
      <c r="H6" s="22"/>
      <c r="I6" s="22"/>
      <c r="J6" s="22">
        <v>2688.9587999999999</v>
      </c>
      <c r="K6" s="23">
        <v>5400</v>
      </c>
      <c r="L6" s="24">
        <v>5400</v>
      </c>
      <c r="M6" s="12" t="s">
        <v>16</v>
      </c>
      <c r="N6" s="12"/>
      <c r="O6" s="12" t="s">
        <v>22</v>
      </c>
      <c r="P6" s="12"/>
    </row>
    <row r="7" spans="1:16" x14ac:dyDescent="0.2">
      <c r="A7" s="9">
        <v>32</v>
      </c>
      <c r="B7" s="9">
        <v>2295</v>
      </c>
      <c r="C7" s="9">
        <v>2229</v>
      </c>
      <c r="D7" s="9">
        <v>3201</v>
      </c>
      <c r="E7" s="9"/>
      <c r="F7" s="9"/>
      <c r="G7" s="9"/>
      <c r="H7" s="10"/>
      <c r="I7" s="10"/>
      <c r="J7" s="10">
        <v>1074.73</v>
      </c>
      <c r="K7" s="11">
        <v>1074.7</v>
      </c>
      <c r="L7" s="20"/>
      <c r="M7" s="12" t="s">
        <v>18</v>
      </c>
      <c r="N7" s="12" t="s">
        <v>19</v>
      </c>
      <c r="O7" s="12" t="s">
        <v>22</v>
      </c>
      <c r="P7" s="12"/>
    </row>
    <row r="8" spans="1:16" x14ac:dyDescent="0.2">
      <c r="A8" s="21">
        <v>32</v>
      </c>
      <c r="B8" s="21">
        <v>2295</v>
      </c>
      <c r="C8" s="21">
        <v>2329</v>
      </c>
      <c r="D8" s="21"/>
      <c r="E8" s="21"/>
      <c r="F8" s="21"/>
      <c r="G8" s="21"/>
      <c r="H8" s="22"/>
      <c r="I8" s="22"/>
      <c r="J8" s="22">
        <v>5970.6693299999997</v>
      </c>
      <c r="K8" s="23">
        <v>8700</v>
      </c>
      <c r="L8" s="24">
        <v>8700</v>
      </c>
      <c r="M8" s="12" t="s">
        <v>20</v>
      </c>
      <c r="N8" s="12"/>
      <c r="O8" s="12" t="s">
        <v>22</v>
      </c>
      <c r="P8" s="12"/>
    </row>
    <row r="9" spans="1:16" x14ac:dyDescent="0.2">
      <c r="A9" s="9">
        <v>32</v>
      </c>
      <c r="B9" s="9">
        <v>3412</v>
      </c>
      <c r="C9" s="9">
        <v>2133</v>
      </c>
      <c r="D9" s="9"/>
      <c r="E9" s="9"/>
      <c r="F9" s="9"/>
      <c r="G9" s="9"/>
      <c r="H9" s="10">
        <v>77.344409999999996</v>
      </c>
      <c r="I9" s="10">
        <v>89.444410000000005</v>
      </c>
      <c r="J9" s="10">
        <v>131.22731999999999</v>
      </c>
      <c r="K9" s="11"/>
      <c r="L9" s="20"/>
      <c r="M9" s="12" t="s">
        <v>16</v>
      </c>
      <c r="N9" s="12"/>
      <c r="O9" s="12" t="s">
        <v>23</v>
      </c>
      <c r="P9" s="12"/>
    </row>
    <row r="10" spans="1:16" x14ac:dyDescent="0.2">
      <c r="A10" s="9">
        <v>32</v>
      </c>
      <c r="B10" s="9">
        <v>3412</v>
      </c>
      <c r="C10" s="9">
        <v>2229</v>
      </c>
      <c r="D10" s="9">
        <v>3202</v>
      </c>
      <c r="E10" s="9"/>
      <c r="F10" s="9"/>
      <c r="G10" s="9"/>
      <c r="H10" s="10">
        <v>8654.8571900000006</v>
      </c>
      <c r="I10" s="10">
        <v>10686.434800000001</v>
      </c>
      <c r="J10" s="10">
        <v>5565.9663600000003</v>
      </c>
      <c r="K10" s="11">
        <v>5566</v>
      </c>
      <c r="L10" s="20"/>
      <c r="M10" s="12" t="s">
        <v>18</v>
      </c>
      <c r="N10" s="12" t="s">
        <v>24</v>
      </c>
      <c r="O10" s="12" t="s">
        <v>23</v>
      </c>
      <c r="P10" s="12"/>
    </row>
    <row r="11" spans="1:16" x14ac:dyDescent="0.2">
      <c r="A11" s="9">
        <v>32</v>
      </c>
      <c r="B11" s="9">
        <v>3900</v>
      </c>
      <c r="C11" s="9">
        <v>2229</v>
      </c>
      <c r="D11" s="9">
        <v>3203</v>
      </c>
      <c r="E11" s="9"/>
      <c r="F11" s="9"/>
      <c r="G11" s="9"/>
      <c r="H11" s="10"/>
      <c r="I11" s="10">
        <v>100</v>
      </c>
      <c r="J11" s="10"/>
      <c r="K11" s="11"/>
      <c r="L11" s="20"/>
      <c r="M11" s="12" t="s">
        <v>18</v>
      </c>
      <c r="N11" s="12" t="s">
        <v>25</v>
      </c>
      <c r="O11" s="12" t="s">
        <v>26</v>
      </c>
      <c r="P11" s="12"/>
    </row>
    <row r="12" spans="1:16" x14ac:dyDescent="0.2">
      <c r="A12" s="9">
        <v>32</v>
      </c>
      <c r="B12" s="9">
        <v>6171</v>
      </c>
      <c r="C12" s="9">
        <v>2133</v>
      </c>
      <c r="D12" s="9"/>
      <c r="E12" s="9"/>
      <c r="F12" s="9"/>
      <c r="G12" s="9"/>
      <c r="H12" s="10">
        <v>12.1</v>
      </c>
      <c r="I12" s="10"/>
      <c r="J12" s="10"/>
      <c r="K12" s="11"/>
      <c r="L12" s="20"/>
      <c r="M12" s="12" t="s">
        <v>16</v>
      </c>
      <c r="N12" s="12"/>
      <c r="O12" s="12" t="s">
        <v>27</v>
      </c>
      <c r="P12" s="12"/>
    </row>
    <row r="13" spans="1:16" s="7" customFormat="1" x14ac:dyDescent="0.2">
      <c r="A13" s="5"/>
      <c r="B13" s="5"/>
      <c r="C13" s="5"/>
      <c r="D13" s="5"/>
      <c r="E13" s="5"/>
      <c r="F13" s="5"/>
      <c r="G13" s="5"/>
      <c r="H13" s="6"/>
      <c r="I13" s="6"/>
      <c r="J13" s="6"/>
      <c r="K13" s="6"/>
      <c r="L13" s="19"/>
      <c r="M13" s="8"/>
      <c r="N13" s="8"/>
      <c r="O13" s="8"/>
      <c r="P13" s="8"/>
    </row>
    <row r="14" spans="1:16" x14ac:dyDescent="0.2">
      <c r="A14" s="13" t="s">
        <v>28</v>
      </c>
      <c r="B14" s="13"/>
      <c r="C14" s="13"/>
      <c r="D14" s="13"/>
      <c r="E14" s="13"/>
      <c r="F14" s="13"/>
      <c r="G14" s="13"/>
      <c r="H14" s="14">
        <f>SUM(H2:H13)</f>
        <v>16440.475699999999</v>
      </c>
      <c r="I14" s="14">
        <f t="shared" ref="I14:L14" si="0">SUM(I2:I13)</f>
        <v>23903.385490000001</v>
      </c>
      <c r="J14" s="14">
        <f t="shared" si="0"/>
        <v>15431.551810000001</v>
      </c>
      <c r="K14" s="14">
        <f t="shared" si="0"/>
        <v>20740.7</v>
      </c>
      <c r="L14" s="14">
        <f t="shared" si="0"/>
        <v>14100</v>
      </c>
      <c r="M14" s="15"/>
      <c r="N14" s="15"/>
      <c r="O14" s="15"/>
      <c r="P14" s="15"/>
    </row>
    <row r="15" spans="1:16" s="7" customFormat="1" x14ac:dyDescent="0.2">
      <c r="A15" s="5"/>
      <c r="B15" s="5"/>
      <c r="C15" s="5"/>
      <c r="D15" s="5"/>
      <c r="E15" s="5"/>
      <c r="F15" s="5"/>
      <c r="G15" s="5"/>
      <c r="H15" s="6"/>
      <c r="I15" s="6"/>
      <c r="J15" s="6"/>
      <c r="K15" s="6"/>
      <c r="L15" s="19"/>
      <c r="M15" s="8"/>
      <c r="N15" s="8"/>
      <c r="O15" s="8"/>
      <c r="P15" s="8"/>
    </row>
    <row r="16" spans="1:16" x14ac:dyDescent="0.2">
      <c r="A16" s="13" t="s">
        <v>29</v>
      </c>
      <c r="B16" s="13"/>
      <c r="C16" s="13"/>
      <c r="D16" s="13"/>
      <c r="E16" s="13"/>
      <c r="F16" s="13"/>
      <c r="G16" s="13"/>
      <c r="H16" s="14">
        <f>SUM(H14:H15)</f>
        <v>16440.475699999999</v>
      </c>
      <c r="I16" s="14">
        <f t="shared" ref="I16:L16" si="1">SUM(I14:I15)</f>
        <v>23903.385490000001</v>
      </c>
      <c r="J16" s="14">
        <f t="shared" si="1"/>
        <v>15431.551810000001</v>
      </c>
      <c r="K16" s="14">
        <f t="shared" si="1"/>
        <v>20740.7</v>
      </c>
      <c r="L16" s="14">
        <f t="shared" si="1"/>
        <v>14100</v>
      </c>
      <c r="M16" s="15"/>
      <c r="N16" s="15"/>
      <c r="O16" s="15"/>
      <c r="P16" s="15"/>
    </row>
    <row r="17" spans="1:16" s="7" customFormat="1" x14ac:dyDescent="0.2">
      <c r="A17" s="5"/>
      <c r="B17" s="5"/>
      <c r="C17" s="5"/>
      <c r="D17" s="5"/>
      <c r="E17" s="5"/>
      <c r="F17" s="5"/>
      <c r="G17" s="5"/>
      <c r="H17" s="6"/>
      <c r="I17" s="6"/>
      <c r="J17" s="6"/>
      <c r="K17" s="6"/>
      <c r="L17" s="19"/>
      <c r="M17" s="8"/>
      <c r="N17" s="8"/>
      <c r="O17" s="8"/>
      <c r="P17" s="8"/>
    </row>
    <row r="18" spans="1:16" x14ac:dyDescent="0.2">
      <c r="A18" s="9">
        <v>32</v>
      </c>
      <c r="B18" s="9">
        <v>2221</v>
      </c>
      <c r="C18" s="9">
        <v>5169</v>
      </c>
      <c r="D18" s="9"/>
      <c r="E18" s="9"/>
      <c r="F18" s="9"/>
      <c r="G18" s="9"/>
      <c r="H18" s="10">
        <v>38.320099999999996</v>
      </c>
      <c r="I18" s="10">
        <v>46.2408</v>
      </c>
      <c r="J18" s="10"/>
      <c r="K18" s="11"/>
      <c r="L18" s="20"/>
      <c r="M18" s="12" t="s">
        <v>30</v>
      </c>
      <c r="N18" s="12"/>
      <c r="O18" s="12" t="s">
        <v>17</v>
      </c>
      <c r="P18" s="12"/>
    </row>
    <row r="19" spans="1:16" x14ac:dyDescent="0.2">
      <c r="A19" s="9">
        <v>32</v>
      </c>
      <c r="B19" s="9">
        <v>2221</v>
      </c>
      <c r="C19" s="9">
        <v>5213</v>
      </c>
      <c r="D19" s="9">
        <v>3201</v>
      </c>
      <c r="E19" s="9"/>
      <c r="F19" s="9"/>
      <c r="G19" s="9"/>
      <c r="H19" s="10">
        <v>71223.314679999996</v>
      </c>
      <c r="I19" s="10"/>
      <c r="J19" s="10"/>
      <c r="K19" s="11"/>
      <c r="L19" s="20"/>
      <c r="M19" s="12" t="s">
        <v>31</v>
      </c>
      <c r="N19" s="12" t="s">
        <v>19</v>
      </c>
      <c r="O19" s="12" t="s">
        <v>17</v>
      </c>
      <c r="P19" s="12"/>
    </row>
    <row r="20" spans="1:16" x14ac:dyDescent="0.2">
      <c r="A20" s="9">
        <v>32</v>
      </c>
      <c r="B20" s="9">
        <v>2221</v>
      </c>
      <c r="C20" s="9">
        <v>5213</v>
      </c>
      <c r="D20" s="9">
        <v>3201</v>
      </c>
      <c r="E20" s="9"/>
      <c r="F20" s="9"/>
      <c r="G20" s="9">
        <v>17</v>
      </c>
      <c r="H20" s="10">
        <v>2302</v>
      </c>
      <c r="I20" s="10"/>
      <c r="J20" s="10"/>
      <c r="K20" s="11"/>
      <c r="L20" s="20"/>
      <c r="M20" s="12" t="s">
        <v>31</v>
      </c>
      <c r="N20" s="12" t="s">
        <v>19</v>
      </c>
      <c r="O20" s="12" t="s">
        <v>17</v>
      </c>
      <c r="P20" s="12" t="s">
        <v>32</v>
      </c>
    </row>
    <row r="21" spans="1:16" x14ac:dyDescent="0.2">
      <c r="A21" s="21">
        <v>32</v>
      </c>
      <c r="B21" s="21">
        <v>2292</v>
      </c>
      <c r="C21" s="21">
        <v>5169</v>
      </c>
      <c r="D21" s="21"/>
      <c r="E21" s="21"/>
      <c r="F21" s="21"/>
      <c r="G21" s="21"/>
      <c r="H21" s="22"/>
      <c r="I21" s="22"/>
      <c r="J21" s="22">
        <v>8.6006800000000005</v>
      </c>
      <c r="K21" s="23">
        <v>87</v>
      </c>
      <c r="L21" s="24">
        <v>87</v>
      </c>
      <c r="M21" s="12" t="s">
        <v>30</v>
      </c>
      <c r="N21" s="12"/>
      <c r="O21" s="12" t="s">
        <v>21</v>
      </c>
      <c r="P21" s="12"/>
    </row>
    <row r="22" spans="1:16" x14ac:dyDescent="0.2">
      <c r="A22" s="9">
        <v>32</v>
      </c>
      <c r="B22" s="9">
        <v>2292</v>
      </c>
      <c r="C22" s="9">
        <v>5193</v>
      </c>
      <c r="D22" s="9"/>
      <c r="E22" s="9"/>
      <c r="F22" s="9"/>
      <c r="G22" s="9"/>
      <c r="H22" s="10">
        <v>1870.0967000000001</v>
      </c>
      <c r="I22" s="10">
        <v>1182.4986799999999</v>
      </c>
      <c r="J22" s="10"/>
      <c r="K22" s="11">
        <v>0</v>
      </c>
      <c r="L22" s="20"/>
      <c r="M22" s="12" t="s">
        <v>33</v>
      </c>
      <c r="N22" s="12"/>
      <c r="O22" s="12" t="s">
        <v>21</v>
      </c>
      <c r="P22" s="12"/>
    </row>
    <row r="23" spans="1:16" x14ac:dyDescent="0.2">
      <c r="A23" s="9">
        <v>32</v>
      </c>
      <c r="B23" s="9">
        <v>2292</v>
      </c>
      <c r="C23" s="9">
        <v>5193</v>
      </c>
      <c r="D23" s="9">
        <v>3201</v>
      </c>
      <c r="E23" s="9"/>
      <c r="F23" s="9"/>
      <c r="G23" s="9"/>
      <c r="H23" s="10"/>
      <c r="I23" s="10">
        <v>77301.182839999994</v>
      </c>
      <c r="J23" s="10">
        <v>0</v>
      </c>
      <c r="K23" s="11">
        <v>0</v>
      </c>
      <c r="L23" s="20"/>
      <c r="M23" s="12" t="s">
        <v>33</v>
      </c>
      <c r="N23" s="12" t="s">
        <v>19</v>
      </c>
      <c r="O23" s="12" t="s">
        <v>21</v>
      </c>
      <c r="P23" s="12"/>
    </row>
    <row r="24" spans="1:16" x14ac:dyDescent="0.2">
      <c r="A24" s="21">
        <v>32</v>
      </c>
      <c r="B24" s="21">
        <v>2295</v>
      </c>
      <c r="C24" s="21">
        <v>5193</v>
      </c>
      <c r="D24" s="21"/>
      <c r="E24" s="21"/>
      <c r="F24" s="21"/>
      <c r="G24" s="21"/>
      <c r="H24" s="22"/>
      <c r="I24" s="22"/>
      <c r="J24" s="22">
        <v>5970.6693299999997</v>
      </c>
      <c r="K24" s="23">
        <v>8700</v>
      </c>
      <c r="L24" s="24">
        <v>8700</v>
      </c>
      <c r="M24" s="12" t="s">
        <v>33</v>
      </c>
      <c r="N24" s="12"/>
      <c r="O24" s="12" t="s">
        <v>22</v>
      </c>
      <c r="P24" s="12"/>
    </row>
    <row r="25" spans="1:16" x14ac:dyDescent="0.2">
      <c r="A25" s="21">
        <v>32</v>
      </c>
      <c r="B25" s="21">
        <v>2295</v>
      </c>
      <c r="C25" s="21">
        <v>5193</v>
      </c>
      <c r="D25" s="21">
        <v>3201</v>
      </c>
      <c r="E25" s="21"/>
      <c r="F25" s="21"/>
      <c r="G25" s="21"/>
      <c r="H25" s="22"/>
      <c r="I25" s="22"/>
      <c r="J25" s="22">
        <v>37215.515850000003</v>
      </c>
      <c r="K25" s="23">
        <v>79085.899999999994</v>
      </c>
      <c r="L25" s="25">
        <v>81900.800000000003</v>
      </c>
      <c r="M25" s="12" t="s">
        <v>33</v>
      </c>
      <c r="N25" s="12" t="s">
        <v>19</v>
      </c>
      <c r="O25" s="12" t="s">
        <v>22</v>
      </c>
      <c r="P25" s="12"/>
    </row>
    <row r="26" spans="1:16" x14ac:dyDescent="0.2">
      <c r="A26" s="21">
        <v>32</v>
      </c>
      <c r="B26" s="21">
        <v>3412</v>
      </c>
      <c r="C26" s="21">
        <v>5213</v>
      </c>
      <c r="D26" s="21">
        <v>3202</v>
      </c>
      <c r="E26" s="21"/>
      <c r="F26" s="21"/>
      <c r="G26" s="21"/>
      <c r="H26" s="22">
        <v>53500</v>
      </c>
      <c r="I26" s="22">
        <v>50000</v>
      </c>
      <c r="J26" s="22">
        <v>27600</v>
      </c>
      <c r="K26" s="23">
        <v>52600</v>
      </c>
      <c r="L26" s="24">
        <v>54900</v>
      </c>
      <c r="M26" s="12" t="s">
        <v>31</v>
      </c>
      <c r="N26" s="12" t="s">
        <v>24</v>
      </c>
      <c r="O26" s="12" t="s">
        <v>23</v>
      </c>
      <c r="P26" s="12"/>
    </row>
    <row r="27" spans="1:16" x14ac:dyDescent="0.2">
      <c r="A27" s="9">
        <v>32</v>
      </c>
      <c r="B27" s="9">
        <v>3619</v>
      </c>
      <c r="C27" s="9">
        <v>5213</v>
      </c>
      <c r="D27" s="9">
        <v>3204</v>
      </c>
      <c r="E27" s="9"/>
      <c r="F27" s="9"/>
      <c r="G27" s="9"/>
      <c r="H27" s="10"/>
      <c r="I27" s="10"/>
      <c r="J27" s="10">
        <v>1403.77</v>
      </c>
      <c r="K27" s="11">
        <v>1403.8</v>
      </c>
      <c r="L27" s="20"/>
      <c r="M27" s="12" t="s">
        <v>31</v>
      </c>
      <c r="N27" s="12" t="s">
        <v>34</v>
      </c>
      <c r="O27" s="12" t="s">
        <v>35</v>
      </c>
      <c r="P27" s="12"/>
    </row>
    <row r="28" spans="1:16" s="7" customFormat="1" x14ac:dyDescent="0.2">
      <c r="A28" s="5"/>
      <c r="B28" s="5"/>
      <c r="C28" s="5"/>
      <c r="D28" s="5"/>
      <c r="E28" s="5"/>
      <c r="F28" s="5"/>
      <c r="G28" s="5"/>
      <c r="H28" s="6"/>
      <c r="I28" s="6"/>
      <c r="J28" s="6"/>
      <c r="K28" s="6"/>
      <c r="L28" s="19"/>
      <c r="M28" s="8"/>
      <c r="N28" s="8"/>
      <c r="O28" s="8"/>
      <c r="P28" s="8"/>
    </row>
    <row r="29" spans="1:16" x14ac:dyDescent="0.2">
      <c r="A29" s="13" t="s">
        <v>36</v>
      </c>
      <c r="B29" s="13"/>
      <c r="C29" s="13"/>
      <c r="D29" s="13"/>
      <c r="E29" s="13"/>
      <c r="F29" s="13"/>
      <c r="G29" s="13"/>
      <c r="H29" s="14">
        <f>SUM(H17:H28)</f>
        <v>128933.73147999999</v>
      </c>
      <c r="I29" s="14">
        <f t="shared" ref="I29:L29" si="2">SUM(I17:I28)</f>
        <v>128529.92232</v>
      </c>
      <c r="J29" s="14">
        <f t="shared" si="2"/>
        <v>72198.555860000008</v>
      </c>
      <c r="K29" s="14">
        <f t="shared" si="2"/>
        <v>141876.69999999998</v>
      </c>
      <c r="L29" s="14">
        <f t="shared" si="2"/>
        <v>145587.79999999999</v>
      </c>
      <c r="M29" s="15"/>
      <c r="N29" s="15"/>
      <c r="O29" s="15"/>
      <c r="P29" s="15"/>
    </row>
    <row r="30" spans="1:16" s="7" customFormat="1" x14ac:dyDescent="0.2">
      <c r="A30" s="5"/>
      <c r="B30" s="5"/>
      <c r="C30" s="5"/>
      <c r="D30" s="5"/>
      <c r="E30" s="5"/>
      <c r="F30" s="5"/>
      <c r="G30" s="5"/>
      <c r="H30" s="6"/>
      <c r="I30" s="6"/>
      <c r="J30" s="6"/>
      <c r="K30" s="6"/>
      <c r="L30" s="19"/>
      <c r="M30" s="8"/>
      <c r="N30" s="8"/>
      <c r="O30" s="8"/>
      <c r="P30" s="8"/>
    </row>
    <row r="31" spans="1:16" x14ac:dyDescent="0.2">
      <c r="A31" s="9">
        <v>32</v>
      </c>
      <c r="B31" s="9">
        <v>3412</v>
      </c>
      <c r="C31" s="9">
        <v>6313</v>
      </c>
      <c r="D31" s="9">
        <v>3252</v>
      </c>
      <c r="E31" s="9"/>
      <c r="F31" s="9"/>
      <c r="G31" s="9"/>
      <c r="H31" s="10">
        <v>9563.8909999999996</v>
      </c>
      <c r="I31" s="10"/>
      <c r="J31" s="10"/>
      <c r="K31" s="11"/>
      <c r="L31" s="20"/>
      <c r="M31" s="12" t="s">
        <v>37</v>
      </c>
      <c r="N31" s="12" t="s">
        <v>38</v>
      </c>
      <c r="O31" s="12" t="s">
        <v>23</v>
      </c>
      <c r="P31" s="12"/>
    </row>
    <row r="32" spans="1:16" s="7" customFormat="1" x14ac:dyDescent="0.2">
      <c r="A32" s="5"/>
      <c r="B32" s="5"/>
      <c r="C32" s="5"/>
      <c r="D32" s="5"/>
      <c r="E32" s="5"/>
      <c r="F32" s="5"/>
      <c r="G32" s="5"/>
      <c r="H32" s="6"/>
      <c r="I32" s="6"/>
      <c r="J32" s="6"/>
      <c r="K32" s="6"/>
      <c r="L32" s="19"/>
      <c r="M32" s="8"/>
      <c r="N32" s="8"/>
      <c r="O32" s="8"/>
      <c r="P32" s="8"/>
    </row>
    <row r="33" spans="1:16" x14ac:dyDescent="0.2">
      <c r="A33" s="13" t="s">
        <v>39</v>
      </c>
      <c r="B33" s="13"/>
      <c r="C33" s="13"/>
      <c r="D33" s="13"/>
      <c r="E33" s="13"/>
      <c r="F33" s="13"/>
      <c r="G33" s="13"/>
      <c r="H33" s="14">
        <f>SUM(H30:H32)</f>
        <v>9563.8909999999996</v>
      </c>
      <c r="I33" s="14">
        <f t="shared" ref="I33:L33" si="3">SUM(I30:I32)</f>
        <v>0</v>
      </c>
      <c r="J33" s="14">
        <f t="shared" si="3"/>
        <v>0</v>
      </c>
      <c r="K33" s="14">
        <f t="shared" si="3"/>
        <v>0</v>
      </c>
      <c r="L33" s="14">
        <f t="shared" si="3"/>
        <v>0</v>
      </c>
      <c r="M33" s="15"/>
      <c r="N33" s="15"/>
      <c r="O33" s="15"/>
      <c r="P33" s="15"/>
    </row>
    <row r="34" spans="1:16" s="7" customFormat="1" x14ac:dyDescent="0.2">
      <c r="A34" s="5"/>
      <c r="B34" s="5"/>
      <c r="C34" s="5"/>
      <c r="D34" s="5"/>
      <c r="E34" s="5"/>
      <c r="F34" s="5"/>
      <c r="G34" s="5"/>
      <c r="H34" s="6"/>
      <c r="I34" s="6"/>
      <c r="J34" s="6"/>
      <c r="K34" s="6"/>
      <c r="L34" s="19"/>
      <c r="M34" s="8"/>
      <c r="N34" s="8"/>
      <c r="O34" s="8"/>
      <c r="P34" s="8"/>
    </row>
    <row r="35" spans="1:16" x14ac:dyDescent="0.2">
      <c r="A35" s="13" t="s">
        <v>40</v>
      </c>
      <c r="B35" s="13"/>
      <c r="C35" s="13"/>
      <c r="D35" s="13"/>
      <c r="E35" s="13"/>
      <c r="F35" s="13"/>
      <c r="G35" s="13"/>
      <c r="H35" s="14">
        <f>SUM(H33,H29)</f>
        <v>138497.62247999999</v>
      </c>
      <c r="I35" s="14">
        <f t="shared" ref="I35:L35" si="4">SUM(I33,I29)</f>
        <v>128529.92232</v>
      </c>
      <c r="J35" s="14">
        <f t="shared" si="4"/>
        <v>72198.555860000008</v>
      </c>
      <c r="K35" s="14">
        <f t="shared" si="4"/>
        <v>141876.69999999998</v>
      </c>
      <c r="L35" s="14">
        <f t="shared" si="4"/>
        <v>145587.79999999999</v>
      </c>
      <c r="M35" s="15"/>
      <c r="N35" s="15"/>
      <c r="O35" s="15"/>
      <c r="P35" s="15"/>
    </row>
    <row r="36" spans="1:16" s="7" customFormat="1" x14ac:dyDescent="0.2">
      <c r="A36" s="5"/>
      <c r="B36" s="5"/>
      <c r="C36" s="5"/>
      <c r="D36" s="5"/>
      <c r="E36" s="5"/>
      <c r="F36" s="5"/>
      <c r="G36" s="5"/>
      <c r="H36" s="6"/>
      <c r="I36" s="6"/>
      <c r="J36" s="6"/>
      <c r="K36" s="6"/>
      <c r="L36" s="19"/>
      <c r="M36" s="8"/>
      <c r="N36" s="8"/>
      <c r="O36" s="8"/>
      <c r="P36" s="8"/>
    </row>
    <row r="37" spans="1:16" x14ac:dyDescent="0.2">
      <c r="A37" s="9">
        <v>32</v>
      </c>
      <c r="B37" s="9"/>
      <c r="C37" s="9">
        <v>8901</v>
      </c>
      <c r="D37" s="9">
        <v>3201</v>
      </c>
      <c r="E37" s="9"/>
      <c r="F37" s="9"/>
      <c r="G37" s="9"/>
      <c r="H37" s="10"/>
      <c r="I37" s="10">
        <v>-57.867199999999997</v>
      </c>
      <c r="J37" s="10">
        <v>-16.3828</v>
      </c>
      <c r="K37" s="11"/>
      <c r="L37" s="20"/>
      <c r="M37" s="12" t="s">
        <v>41</v>
      </c>
      <c r="N37" s="12" t="s">
        <v>19</v>
      </c>
      <c r="O37" s="12"/>
      <c r="P37" s="12"/>
    </row>
    <row r="38" spans="1:16" x14ac:dyDescent="0.2">
      <c r="A38" s="9">
        <v>32</v>
      </c>
      <c r="B38" s="9"/>
      <c r="C38" s="9">
        <v>8901</v>
      </c>
      <c r="D38" s="9">
        <v>3201</v>
      </c>
      <c r="E38" s="9"/>
      <c r="F38" s="9"/>
      <c r="G38" s="9">
        <v>214</v>
      </c>
      <c r="H38" s="10"/>
      <c r="I38" s="10">
        <v>61.009149999999998</v>
      </c>
      <c r="J38" s="10">
        <v>126.05259</v>
      </c>
      <c r="K38" s="11"/>
      <c r="L38" s="20"/>
      <c r="M38" s="12" t="s">
        <v>41</v>
      </c>
      <c r="N38" s="12" t="s">
        <v>19</v>
      </c>
      <c r="O38" s="12"/>
      <c r="P38" s="12" t="s">
        <v>42</v>
      </c>
    </row>
    <row r="39" spans="1:16" x14ac:dyDescent="0.2">
      <c r="A39" s="9">
        <v>32</v>
      </c>
      <c r="B39" s="9"/>
      <c r="C39" s="9">
        <v>8901</v>
      </c>
      <c r="D39" s="9">
        <v>3201</v>
      </c>
      <c r="E39" s="9"/>
      <c r="F39" s="9"/>
      <c r="G39" s="9">
        <v>516</v>
      </c>
      <c r="H39" s="10"/>
      <c r="I39" s="10">
        <v>-3</v>
      </c>
      <c r="J39" s="10">
        <v>-6</v>
      </c>
      <c r="K39" s="11"/>
      <c r="L39" s="20"/>
      <c r="M39" s="12" t="s">
        <v>41</v>
      </c>
      <c r="N39" s="12" t="s">
        <v>19</v>
      </c>
      <c r="O39" s="12"/>
      <c r="P39" s="12" t="s">
        <v>43</v>
      </c>
    </row>
    <row r="40" spans="1:16" s="7" customFormat="1" x14ac:dyDescent="0.2">
      <c r="A40" s="5"/>
      <c r="B40" s="5"/>
      <c r="C40" s="5"/>
      <c r="D40" s="5"/>
      <c r="E40" s="5"/>
      <c r="F40" s="5"/>
      <c r="G40" s="5"/>
      <c r="H40" s="6"/>
      <c r="I40" s="6"/>
      <c r="J40" s="6"/>
      <c r="K40" s="6"/>
      <c r="L40" s="19"/>
      <c r="M40" s="8"/>
      <c r="N40" s="8"/>
      <c r="O40" s="8"/>
      <c r="P40" s="8"/>
    </row>
    <row r="41" spans="1:16" x14ac:dyDescent="0.2">
      <c r="A41" s="13" t="s">
        <v>44</v>
      </c>
      <c r="B41" s="13"/>
      <c r="C41" s="13"/>
      <c r="D41" s="13"/>
      <c r="E41" s="13"/>
      <c r="F41" s="13"/>
      <c r="G41" s="13"/>
      <c r="H41" s="14">
        <f>SUM(H36:H40)</f>
        <v>0</v>
      </c>
      <c r="I41" s="14">
        <f t="shared" ref="I41:L41" si="5">SUM(I36:I40)</f>
        <v>0.14195000000000135</v>
      </c>
      <c r="J41" s="14">
        <f t="shared" si="5"/>
        <v>103.66978999999999</v>
      </c>
      <c r="K41" s="14">
        <f t="shared" si="5"/>
        <v>0</v>
      </c>
      <c r="L41" s="14">
        <f t="shared" si="5"/>
        <v>0</v>
      </c>
      <c r="M41" s="15"/>
      <c r="N41" s="15"/>
      <c r="O41" s="15"/>
      <c r="P41" s="15"/>
    </row>
    <row r="42" spans="1:16" s="7" customFormat="1" x14ac:dyDescent="0.2">
      <c r="A42" s="5"/>
      <c r="B42" s="5"/>
      <c r="C42" s="5"/>
      <c r="D42" s="5"/>
      <c r="E42" s="5"/>
      <c r="F42" s="5"/>
      <c r="G42" s="5"/>
      <c r="H42" s="6"/>
      <c r="I42" s="6"/>
      <c r="J42" s="6"/>
      <c r="K42" s="6"/>
      <c r="L42" s="19"/>
      <c r="M42" s="8"/>
      <c r="N42" s="8"/>
      <c r="O42" s="8"/>
      <c r="P42" s="8"/>
    </row>
    <row r="43" spans="1:16" x14ac:dyDescent="0.2">
      <c r="A43" s="13" t="s">
        <v>45</v>
      </c>
      <c r="B43" s="13"/>
      <c r="C43" s="13"/>
      <c r="D43" s="13"/>
      <c r="E43" s="13"/>
      <c r="F43" s="13"/>
      <c r="G43" s="13"/>
      <c r="H43" s="14">
        <f>SUM(H41:H42)</f>
        <v>0</v>
      </c>
      <c r="I43" s="14">
        <f t="shared" ref="I43:L43" si="6">SUM(I41:I42)</f>
        <v>0.14195000000000135</v>
      </c>
      <c r="J43" s="14">
        <f t="shared" si="6"/>
        <v>103.66978999999999</v>
      </c>
      <c r="K43" s="14">
        <f t="shared" si="6"/>
        <v>0</v>
      </c>
      <c r="L43" s="14">
        <f t="shared" si="6"/>
        <v>0</v>
      </c>
      <c r="M43" s="15"/>
      <c r="N43" s="15"/>
      <c r="O43" s="15"/>
      <c r="P43" s="15"/>
    </row>
    <row r="44" spans="1:16" s="7" customFormat="1" x14ac:dyDescent="0.2">
      <c r="A44" s="5"/>
      <c r="B44" s="5"/>
      <c r="C44" s="5"/>
      <c r="D44" s="5"/>
      <c r="E44" s="5"/>
      <c r="F44" s="5"/>
      <c r="G44" s="5"/>
      <c r="H44" s="6"/>
      <c r="I44" s="6"/>
      <c r="J44" s="6"/>
      <c r="K44" s="6"/>
      <c r="L44" s="19"/>
      <c r="M44" s="8"/>
      <c r="N44" s="8"/>
      <c r="O44" s="8"/>
      <c r="P44" s="8"/>
    </row>
    <row r="45" spans="1:16" x14ac:dyDescent="0.2">
      <c r="A45" s="13" t="s">
        <v>29</v>
      </c>
      <c r="B45" s="13"/>
      <c r="C45" s="13"/>
      <c r="D45" s="13"/>
      <c r="E45" s="13"/>
      <c r="F45" s="13"/>
      <c r="G45" s="13"/>
      <c r="H45" s="14">
        <f>H16-H35</f>
        <v>-122057.14678</v>
      </c>
      <c r="I45" s="14">
        <f t="shared" ref="I45:L45" si="7">I16-I35</f>
        <v>-104626.53683</v>
      </c>
      <c r="J45" s="14">
        <f t="shared" si="7"/>
        <v>-56767.004050000003</v>
      </c>
      <c r="K45" s="14">
        <f t="shared" si="7"/>
        <v>-121135.99999999999</v>
      </c>
      <c r="L45" s="14">
        <f t="shared" si="7"/>
        <v>-131487.79999999999</v>
      </c>
      <c r="M45" s="15"/>
      <c r="N45" s="15"/>
      <c r="O45" s="15"/>
      <c r="P45" s="15"/>
    </row>
    <row r="46" spans="1:16" x14ac:dyDescent="0.2">
      <c r="A46" s="13" t="s">
        <v>40</v>
      </c>
      <c r="B46" s="13"/>
      <c r="C46" s="13"/>
      <c r="D46" s="13"/>
      <c r="E46" s="13"/>
      <c r="F46" s="13"/>
      <c r="G46" s="13"/>
      <c r="H46" s="14">
        <f>H14-H29</f>
        <v>-112493.25577999999</v>
      </c>
      <c r="I46" s="14">
        <f t="shared" ref="I46:L46" si="8">I14-I29</f>
        <v>-104626.53683</v>
      </c>
      <c r="J46" s="14">
        <f t="shared" si="8"/>
        <v>-56767.004050000003</v>
      </c>
      <c r="K46" s="14">
        <f t="shared" si="8"/>
        <v>-121135.99999999999</v>
      </c>
      <c r="L46" s="14">
        <f t="shared" si="8"/>
        <v>-131487.79999999999</v>
      </c>
      <c r="M46" s="15"/>
      <c r="N46" s="15"/>
      <c r="O46" s="15"/>
      <c r="P46" s="15"/>
    </row>
  </sheetData>
  <pageMargins left="0.19685039369791668" right="0.19685039369791668" top="0.19685039369791668" bottom="0.39370078739583336" header="0.19685039369791668" footer="0.19685039369791668"/>
  <pageSetup paperSize="9" scale="54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R2021_32</vt:lpstr>
      <vt:lpstr>'R2021_32'!Názvy_tisku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2020-10-01T11:07:05Z</cp:lastPrinted>
  <dcterms:created xsi:type="dcterms:W3CDTF">2020-07-16T09:12:48Z</dcterms:created>
  <dcterms:modified xsi:type="dcterms:W3CDTF">2020-10-23T09:28:00Z</dcterms:modified>
</cp:coreProperties>
</file>